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l2\Downloads\"/>
    </mc:Choice>
  </mc:AlternateContent>
  <bookViews>
    <workbookView xWindow="0" yWindow="0" windowWidth="23955" windowHeight="9645" tabRatio="597"/>
  </bookViews>
  <sheets>
    <sheet name="1-ГЗ" sheetId="1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2" i="11" l="1"/>
  <c r="J17" i="11"/>
  <c r="I17" i="11"/>
  <c r="H10" i="11" l="1"/>
  <c r="H15" i="11"/>
  <c r="K18" i="11" l="1"/>
  <c r="H16" i="11" l="1"/>
  <c r="H14" i="11"/>
  <c r="J16" i="11" l="1"/>
  <c r="I16" i="11"/>
  <c r="J14" i="11"/>
  <c r="I14" i="11"/>
  <c r="G13" i="11"/>
  <c r="F13" i="11"/>
  <c r="H13" i="11" s="1"/>
  <c r="D13" i="11"/>
  <c r="G12" i="11"/>
  <c r="F12" i="11"/>
  <c r="E12" i="11"/>
  <c r="D12" i="11"/>
  <c r="C12" i="11"/>
  <c r="H11" i="11"/>
  <c r="I11" i="11" s="1"/>
  <c r="E18" i="11"/>
  <c r="G18" i="11" l="1"/>
  <c r="D18" i="11"/>
  <c r="F18" i="11"/>
  <c r="J18" i="11" s="1"/>
  <c r="I15" i="11"/>
  <c r="H12" i="11"/>
  <c r="I10" i="11"/>
  <c r="J10" i="11"/>
  <c r="H18" i="11" l="1"/>
  <c r="I18" i="11" s="1"/>
</calcChain>
</file>

<file path=xl/sharedStrings.xml><?xml version="1.0" encoding="utf-8"?>
<sst xmlns="http://schemas.openxmlformats.org/spreadsheetml/2006/main" count="25" uniqueCount="25">
  <si>
    <t>Государственные закупки, проведенные способом запроса ценовых предложений</t>
  </si>
  <si>
    <t>Государственные закупки, проведенные способом аукциона</t>
  </si>
  <si>
    <t>Количество</t>
  </si>
  <si>
    <t>Государственные закупки, проведенные способом конкурса</t>
  </si>
  <si>
    <t>Государственные закупки, проведенные через товарные биржи</t>
  </si>
  <si>
    <t>Государственные закупки, проведенные способом из одного источникам по несостоявшимися конкурсам</t>
  </si>
  <si>
    <t>Государственные закупки, проведенные способом из одного источникам по несостоявшимися аукционам</t>
  </si>
  <si>
    <t>Государственные закупки, проведенные способом из одного источника путем прямого заключения договора</t>
  </si>
  <si>
    <t>Всего по запланированным государственным закупкам (общая сумма по плану закупок)</t>
  </si>
  <si>
    <t>Проведенных закупок (общее количество лотов по проведенным закупкам)</t>
  </si>
  <si>
    <t>Выделенная по проведенным закупкам</t>
  </si>
  <si>
    <t>Фактический объем закупок</t>
  </si>
  <si>
    <t>Условная экономия от проведенных закупок</t>
  </si>
  <si>
    <t>Условная экономия от проведенных закупок в %</t>
  </si>
  <si>
    <t>Доля (%) завершенных закупок</t>
  </si>
  <si>
    <t>Всего запланированных государственных закупок (общее количество пунктов планов на текущий год)</t>
  </si>
  <si>
    <t>Приложение 2</t>
  </si>
  <si>
    <t xml:space="preserve">Ежемесячная аналитическая информация о проведенных государственных закупках по области в разрезе способов закупок на основании отчета по форме                              </t>
  </si>
  <si>
    <t>Способ закупок</t>
  </si>
  <si>
    <t>Сумма (в тыс. тенге без НДС)</t>
  </si>
  <si>
    <t>Государственные закупки, проведенные способом из одного источникам по несостоявшимися закупкам способом запроса ценовых предложений</t>
  </si>
  <si>
    <t xml:space="preserve"> </t>
  </si>
  <si>
    <t>План финансирования по обязательствам на отчетный период (сумма обязательств предусмотренная по закупкам в тыс. тенге с НДС)</t>
  </si>
  <si>
    <t>349</t>
  </si>
  <si>
    <t>1-ГЗ о проведенных государственных закупках товаров, работ и услуг по Павлодарской области за ноябрь месяц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</si>
</sst>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#,##0.0"/>
  </numFmts>
  <fonts count="11" x14ac:knownFonts="1">
    <font>
      <sz val="10"/>
      <name val="Arial Cyr"/>
      <charset val="204"/>
    </font>
    <font>
      <b/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4" fontId="3" fillId="0" borderId="0" applyFont="0" applyFill="0" applyBorder="0" applyAlignment="0" applyProtection="0"/>
  </cellStyleXfs>
  <cellXfs count="43"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3" fontId="8" fillId="0" borderId="1" xfId="2" applyNumberFormat="1" applyFont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166" fontId="8" fillId="0" borderId="1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4;&#1086;&#1103;%20&#1087;&#1072;&#1087;&#1082;&#1072;/&#1086;&#1073;&#1088;&#1072;&#1079;&#1094;&#1099;%20&#1086;&#1090;&#1095;&#1077;&#1090;&#1086;&#1074;/1&#1075;&#1079;%20&#1086;&#1073;&#1088;&#1072;&#1079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общий"/>
      <sheetName val="свод в разрезе АБП"/>
    </sheetNames>
    <sheetDataSet>
      <sheetData sheetId="0" refreshError="1"/>
      <sheetData sheetId="1" refreshError="1">
        <row r="8">
          <cell r="B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X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2" workbookViewId="0">
      <selection activeCell="J12" sqref="J12:J13"/>
    </sheetView>
  </sheetViews>
  <sheetFormatPr defaultRowHeight="11.25" x14ac:dyDescent="0.2"/>
  <cols>
    <col min="2" max="2" width="30.7109375" customWidth="1"/>
    <col min="3" max="4" width="11.42578125" customWidth="1"/>
    <col min="5" max="5" width="13.28515625" customWidth="1"/>
    <col min="6" max="6" width="13.7109375" customWidth="1"/>
    <col min="7" max="7" width="14.140625" customWidth="1"/>
    <col min="8" max="8" width="15" customWidth="1"/>
    <col min="9" max="9" width="12.140625" customWidth="1"/>
    <col min="10" max="10" width="13" customWidth="1"/>
    <col min="11" max="11" width="20.85546875" customWidth="1"/>
  </cols>
  <sheetData>
    <row r="1" spans="1:11" x14ac:dyDescent="0.2">
      <c r="F1" s="1"/>
    </row>
    <row r="2" spans="1:11" ht="12.75" x14ac:dyDescent="0.2">
      <c r="B2" s="2"/>
      <c r="C2" s="2"/>
      <c r="D2" s="2"/>
      <c r="E2" s="2"/>
      <c r="F2" s="3"/>
      <c r="G2" s="2"/>
      <c r="H2" s="33" t="s">
        <v>16</v>
      </c>
      <c r="I2" s="33"/>
      <c r="J2" s="33"/>
    </row>
    <row r="3" spans="1:11" ht="12.75" x14ac:dyDescent="0.2">
      <c r="B3" s="2"/>
      <c r="C3" s="2"/>
      <c r="D3" s="2"/>
      <c r="E3" s="2"/>
      <c r="F3" s="3"/>
      <c r="G3" s="2"/>
      <c r="H3" s="4"/>
      <c r="I3" s="4"/>
      <c r="J3" s="4"/>
    </row>
    <row r="4" spans="1:11" ht="15.75" x14ac:dyDescent="0.2">
      <c r="B4" s="34" t="s">
        <v>17</v>
      </c>
      <c r="C4" s="34"/>
      <c r="D4" s="34"/>
      <c r="E4" s="34"/>
      <c r="F4" s="34"/>
      <c r="G4" s="34"/>
      <c r="H4" s="34"/>
      <c r="I4" s="34"/>
      <c r="J4" s="34"/>
    </row>
    <row r="5" spans="1:11" ht="15.75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</row>
    <row r="6" spans="1:11" ht="12.75" x14ac:dyDescent="0.2">
      <c r="B6" s="35"/>
      <c r="C6" s="35"/>
      <c r="D6" s="35"/>
      <c r="E6" s="35"/>
      <c r="F6" s="35"/>
      <c r="G6" s="35"/>
      <c r="H6" s="2"/>
      <c r="I6" s="2"/>
      <c r="J6" s="2"/>
    </row>
    <row r="7" spans="1:11" ht="15.75" customHeight="1" x14ac:dyDescent="0.2">
      <c r="B7" s="36" t="s">
        <v>18</v>
      </c>
      <c r="C7" s="37" t="s">
        <v>2</v>
      </c>
      <c r="D7" s="37"/>
      <c r="E7" s="37" t="s">
        <v>19</v>
      </c>
      <c r="F7" s="37"/>
      <c r="G7" s="37"/>
      <c r="H7" s="37"/>
      <c r="I7" s="37" t="s">
        <v>13</v>
      </c>
      <c r="J7" s="40" t="s">
        <v>14</v>
      </c>
      <c r="K7" s="37" t="s">
        <v>22</v>
      </c>
    </row>
    <row r="8" spans="1:11" ht="105.75" customHeight="1" x14ac:dyDescent="0.2">
      <c r="B8" s="36"/>
      <c r="C8" s="5" t="s">
        <v>15</v>
      </c>
      <c r="D8" s="5" t="s">
        <v>9</v>
      </c>
      <c r="E8" s="5" t="s">
        <v>8</v>
      </c>
      <c r="F8" s="6" t="s">
        <v>10</v>
      </c>
      <c r="G8" s="6" t="s">
        <v>11</v>
      </c>
      <c r="H8" s="5" t="s">
        <v>12</v>
      </c>
      <c r="I8" s="37"/>
      <c r="J8" s="40"/>
      <c r="K8" s="37"/>
    </row>
    <row r="9" spans="1:11" ht="17.25" customHeight="1" x14ac:dyDescent="0.2">
      <c r="B9" s="7">
        <v>1</v>
      </c>
      <c r="C9" s="7">
        <v>2</v>
      </c>
      <c r="D9" s="7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  <c r="J9" s="8">
        <v>9</v>
      </c>
      <c r="K9" s="8">
        <v>10</v>
      </c>
    </row>
    <row r="10" spans="1:11" ht="51" customHeight="1" x14ac:dyDescent="0.2">
      <c r="B10" s="5" t="s">
        <v>3</v>
      </c>
      <c r="C10" s="38">
        <v>34</v>
      </c>
      <c r="D10" s="9">
        <v>22</v>
      </c>
      <c r="E10" s="41">
        <v>66246.92</v>
      </c>
      <c r="F10" s="10">
        <v>57814.05</v>
      </c>
      <c r="G10" s="17">
        <v>43027.9</v>
      </c>
      <c r="H10" s="10">
        <f>F10-G10</f>
        <v>14786.150000000001</v>
      </c>
      <c r="I10" s="10">
        <f>H10/(F10/100)</f>
        <v>25.575357547170629</v>
      </c>
      <c r="J10" s="42">
        <f>(F10+F11)/(E10/100)</f>
        <v>93.125416245766601</v>
      </c>
      <c r="K10" s="16">
        <v>44078.85</v>
      </c>
    </row>
    <row r="11" spans="1:11" ht="66.75" customHeight="1" x14ac:dyDescent="0.2">
      <c r="B11" s="5" t="s">
        <v>5</v>
      </c>
      <c r="C11" s="38"/>
      <c r="D11" s="11">
        <v>6</v>
      </c>
      <c r="E11" s="41"/>
      <c r="F11" s="18">
        <v>3878.67</v>
      </c>
      <c r="G11" s="18">
        <v>3812.57</v>
      </c>
      <c r="H11" s="10">
        <f t="shared" ref="H11:H18" si="0">F11-G11</f>
        <v>66.099999999999909</v>
      </c>
      <c r="I11" s="10">
        <f t="shared" ref="I11:I18" si="1">H11/(F11/100)</f>
        <v>1.7041924164726543</v>
      </c>
      <c r="J11" s="42"/>
      <c r="K11" s="16">
        <v>4046.32</v>
      </c>
    </row>
    <row r="12" spans="1:11" ht="58.5" customHeight="1" x14ac:dyDescent="0.2">
      <c r="B12" s="5" t="s">
        <v>1</v>
      </c>
      <c r="C12" s="38">
        <f>'[1]свод в разрезе АБП'!O8</f>
        <v>0</v>
      </c>
      <c r="D12" s="11">
        <f>'[1]свод в разрезе АБП'!Q8</f>
        <v>0</v>
      </c>
      <c r="E12" s="42">
        <f>'[1]свод в разрезе АБП'!P8</f>
        <v>0</v>
      </c>
      <c r="F12" s="10">
        <f>'[1]свод в разрезе АБП'!R8</f>
        <v>0</v>
      </c>
      <c r="G12" s="12">
        <f>'[1]свод в разрезе АБП'!S8</f>
        <v>0</v>
      </c>
      <c r="H12" s="10">
        <f t="shared" si="0"/>
        <v>0</v>
      </c>
      <c r="I12" s="10">
        <v>0</v>
      </c>
      <c r="J12" s="42" t="e">
        <f>(F12+F13)/(E12/100)</f>
        <v>#DIV/0!</v>
      </c>
      <c r="K12" s="16"/>
    </row>
    <row r="13" spans="1:11" ht="66.75" customHeight="1" x14ac:dyDescent="0.2">
      <c r="B13" s="5" t="s">
        <v>6</v>
      </c>
      <c r="C13" s="38"/>
      <c r="D13" s="11">
        <f>'[1]свод в разрезе АБП'!V8</f>
        <v>0</v>
      </c>
      <c r="E13" s="42"/>
      <c r="F13" s="10">
        <f>'[1]свод в разрезе АБП'!W8</f>
        <v>0</v>
      </c>
      <c r="G13" s="10">
        <f>'[1]свод в разрезе АБП'!X8</f>
        <v>0</v>
      </c>
      <c r="H13" s="10">
        <f t="shared" si="0"/>
        <v>0</v>
      </c>
      <c r="I13" s="10">
        <v>0</v>
      </c>
      <c r="J13" s="42"/>
      <c r="K13" s="16"/>
    </row>
    <row r="14" spans="1:11" ht="67.5" customHeight="1" x14ac:dyDescent="0.2">
      <c r="B14" s="19" t="s">
        <v>0</v>
      </c>
      <c r="C14" s="38">
        <v>175</v>
      </c>
      <c r="D14" s="11">
        <v>112</v>
      </c>
      <c r="E14" s="12">
        <v>24585.9</v>
      </c>
      <c r="F14" s="20">
        <v>19378.900000000001</v>
      </c>
      <c r="G14" s="20">
        <v>14879.5</v>
      </c>
      <c r="H14" s="20">
        <f>F14-G14</f>
        <v>4499.4000000000015</v>
      </c>
      <c r="I14" s="20">
        <f t="shared" si="1"/>
        <v>23.218036111440799</v>
      </c>
      <c r="J14" s="13">
        <f>(F14+F15)/(E14/100)</f>
        <v>95.363195978182617</v>
      </c>
      <c r="K14" s="16">
        <v>5524.68</v>
      </c>
    </row>
    <row r="15" spans="1:11" ht="59.25" customHeight="1" x14ac:dyDescent="0.2">
      <c r="B15" s="19" t="s">
        <v>20</v>
      </c>
      <c r="C15" s="38"/>
      <c r="D15" s="11">
        <v>44</v>
      </c>
      <c r="E15" s="12">
        <v>0</v>
      </c>
      <c r="F15" s="20">
        <v>4067</v>
      </c>
      <c r="G15" s="20">
        <v>3959</v>
      </c>
      <c r="H15" s="20">
        <f>F15-G15</f>
        <v>108</v>
      </c>
      <c r="I15" s="20">
        <f t="shared" si="1"/>
        <v>2.6555200393410376</v>
      </c>
      <c r="J15" s="13"/>
      <c r="K15" s="16">
        <v>4162.91</v>
      </c>
    </row>
    <row r="16" spans="1:11" ht="69" customHeight="1" x14ac:dyDescent="0.2">
      <c r="A16" s="16"/>
      <c r="B16" s="27" t="s">
        <v>7</v>
      </c>
      <c r="C16" s="28">
        <v>369</v>
      </c>
      <c r="D16" s="14" t="s">
        <v>23</v>
      </c>
      <c r="E16" s="30">
        <v>47854.9</v>
      </c>
      <c r="F16" s="29">
        <v>47748.7</v>
      </c>
      <c r="G16" s="29">
        <v>47748.7</v>
      </c>
      <c r="H16" s="29">
        <f>F16-G16</f>
        <v>0</v>
      </c>
      <c r="I16" s="29">
        <f t="shared" si="1"/>
        <v>0</v>
      </c>
      <c r="J16" s="15">
        <f>F16/(E16/100)</f>
        <v>99.778079151769191</v>
      </c>
      <c r="K16" s="16">
        <v>38298.879999999997</v>
      </c>
    </row>
    <row r="17" spans="1:11" ht="45" customHeight="1" x14ac:dyDescent="0.2">
      <c r="A17" s="31"/>
      <c r="B17" s="27" t="s">
        <v>4</v>
      </c>
      <c r="C17" s="28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 t="e">
        <f t="shared" si="1"/>
        <v>#DIV/0!</v>
      </c>
      <c r="J17" s="15" t="e">
        <f>F17/(E17/100)</f>
        <v>#DIV/0!</v>
      </c>
      <c r="K17" s="16"/>
    </row>
    <row r="18" spans="1:11" ht="25.5" customHeight="1" x14ac:dyDescent="0.2">
      <c r="A18" s="32"/>
      <c r="B18" s="21" t="s">
        <v>21</v>
      </c>
      <c r="C18" s="22">
        <v>578</v>
      </c>
      <c r="D18" s="23">
        <f>D10+D11+D12+D13+D14+D15+D16+D17</f>
        <v>533</v>
      </c>
      <c r="E18" s="24">
        <f>E10+E11+E12+E13+E14+E15+E16+E17</f>
        <v>138687.72</v>
      </c>
      <c r="F18" s="25">
        <f>F10+F11+F12+F13+F14+F15+F16+F17</f>
        <v>132887.32</v>
      </c>
      <c r="G18" s="24">
        <f>G10+G11+G12+G13+G14+G15+G16+G17</f>
        <v>113427.67</v>
      </c>
      <c r="H18" s="25">
        <f t="shared" si="0"/>
        <v>19459.650000000009</v>
      </c>
      <c r="I18" s="25">
        <f t="shared" si="1"/>
        <v>14.643722215182011</v>
      </c>
      <c r="J18" s="25">
        <f>F18/(E18/100)</f>
        <v>95.817654223459741</v>
      </c>
      <c r="K18" s="26">
        <f>K10+K11+K14+K15+K16</f>
        <v>96111.639999999985</v>
      </c>
    </row>
    <row r="19" spans="1:11" x14ac:dyDescent="0.2">
      <c r="C19" s="39"/>
      <c r="D19" s="39"/>
      <c r="E19" s="39"/>
      <c r="F19" s="39"/>
      <c r="G19" s="39"/>
      <c r="H19" s="39"/>
      <c r="I19" s="39"/>
    </row>
    <row r="20" spans="1:11" x14ac:dyDescent="0.2">
      <c r="F20" s="1"/>
    </row>
    <row r="21" spans="1:11" x14ac:dyDescent="0.2">
      <c r="F21" s="1"/>
    </row>
    <row r="22" spans="1:11" x14ac:dyDescent="0.2">
      <c r="F22" s="1"/>
    </row>
    <row r="23" spans="1:11" x14ac:dyDescent="0.2">
      <c r="F23" s="1"/>
    </row>
    <row r="24" spans="1:11" x14ac:dyDescent="0.2">
      <c r="F24" s="1"/>
    </row>
    <row r="25" spans="1:11" x14ac:dyDescent="0.2">
      <c r="F25" s="1"/>
    </row>
    <row r="26" spans="1:11" x14ac:dyDescent="0.2">
      <c r="F26" s="1"/>
    </row>
    <row r="27" spans="1:11" x14ac:dyDescent="0.2">
      <c r="F27" s="1"/>
    </row>
    <row r="28" spans="1:11" x14ac:dyDescent="0.2">
      <c r="F28" s="1"/>
    </row>
    <row r="29" spans="1:11" x14ac:dyDescent="0.2">
      <c r="F29" s="1"/>
    </row>
    <row r="30" spans="1:11" x14ac:dyDescent="0.2">
      <c r="F30" s="1"/>
    </row>
    <row r="31" spans="1:11" x14ac:dyDescent="0.2">
      <c r="F31" s="1"/>
    </row>
    <row r="32" spans="1:11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</sheetData>
  <mergeCells count="19">
    <mergeCell ref="K7:K8"/>
    <mergeCell ref="C14:C15"/>
    <mergeCell ref="C19:I19"/>
    <mergeCell ref="I7:I8"/>
    <mergeCell ref="J7:J8"/>
    <mergeCell ref="C10:C11"/>
    <mergeCell ref="E10:E11"/>
    <mergeCell ref="J10:J11"/>
    <mergeCell ref="C12:C13"/>
    <mergeCell ref="E12:E13"/>
    <mergeCell ref="J12:J13"/>
    <mergeCell ref="A17:A18"/>
    <mergeCell ref="H2:J2"/>
    <mergeCell ref="B4:J4"/>
    <mergeCell ref="B5:J5"/>
    <mergeCell ref="B6:G6"/>
    <mergeCell ref="B7:B8"/>
    <mergeCell ref="C7:D7"/>
    <mergeCell ref="E7:H7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1-ГЗ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DFPO</dc:creator>
  <cp:lastModifiedBy>loll2</cp:lastModifiedBy>
  <cp:revision>1</cp:revision>
  <cp:lastPrinted>2020-12-02T09:16:23Z</cp:lastPrinted>
  <dcterms:created xsi:type="dcterms:W3CDTF">2008-07-09T05:17:05Z</dcterms:created>
  <dcterms:modified xsi:type="dcterms:W3CDTF">2020-12-23T11:00:39Z</dcterms:modified>
</cp:coreProperties>
</file>